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uolight-my.sharepoint.com/personal/per-ola_duolight_se/Documents/Privat/Kortgruppen/"/>
    </mc:Choice>
  </mc:AlternateContent>
  <xr:revisionPtr revIDLastSave="646" documentId="8_{856047C4-79FA-4D53-8771-1301BAAC5A4D}" xr6:coauthVersionLast="45" xr6:coauthVersionMax="45" xr10:uidLastSave="{F9FA5119-6CCA-D540-8C07-561F87C770C8}"/>
  <bookViews>
    <workbookView xWindow="20" yWindow="460" windowWidth="25580" windowHeight="14400" xr2:uid="{00000000-000D-0000-FFFF-FFFF00000000}"/>
  </bookViews>
  <sheets>
    <sheet name="Summering" sheetId="2" r:id="rId1"/>
    <sheet name="Individuellt" sheetId="5" r:id="rId2"/>
    <sheet name="Lagspel Bästboll" sheetId="6" r:id="rId3"/>
  </sheets>
  <definedNames>
    <definedName name="_xlnm.Print_Area" localSheetId="1">Individuellt!$A$1:$I$16</definedName>
    <definedName name="_xlnm.Print_Area" localSheetId="2">'Lagspel Bästboll'!$A$1:$E$10</definedName>
    <definedName name="_xlnm.Print_Area" localSheetId="0">Summering!$A$1:$J$7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5" l="1"/>
  <c r="B13" i="5"/>
  <c r="G1" i="5"/>
  <c r="I12" i="5"/>
  <c r="D12" i="5"/>
  <c r="B7" i="5"/>
  <c r="C3" i="2"/>
  <c r="C7" i="5"/>
  <c r="D3" i="2"/>
  <c r="D7" i="5"/>
  <c r="E3" i="2"/>
  <c r="E7" i="5"/>
  <c r="F7" i="5"/>
  <c r="G7" i="5"/>
  <c r="H3" i="2"/>
  <c r="H7" i="5"/>
  <c r="I7" i="5"/>
  <c r="E7" i="6"/>
  <c r="I9" i="5"/>
  <c r="H9" i="5"/>
  <c r="H10" i="5"/>
  <c r="I10" i="5"/>
  <c r="B7" i="6"/>
  <c r="C4" i="2"/>
  <c r="G10" i="5"/>
  <c r="B9" i="5"/>
  <c r="C9" i="5"/>
  <c r="D9" i="5"/>
  <c r="E9" i="5"/>
  <c r="F9" i="5"/>
  <c r="G9" i="5"/>
  <c r="B10" i="5"/>
  <c r="C10" i="5"/>
  <c r="D10" i="5"/>
  <c r="E10" i="5"/>
  <c r="F10" i="5"/>
  <c r="D7" i="6"/>
  <c r="G4" i="2"/>
  <c r="C7" i="6"/>
  <c r="E1" i="6" s="1"/>
  <c r="I4" i="2"/>
  <c r="F12" i="5"/>
  <c r="G3" i="2"/>
  <c r="F3" i="2"/>
  <c r="J3" i="2"/>
  <c r="D13" i="5"/>
  <c r="G13" i="5"/>
  <c r="G12" i="5"/>
  <c r="E12" i="5"/>
  <c r="E13" i="5"/>
  <c r="F13" i="5"/>
  <c r="I3" i="2"/>
  <c r="I1" i="5"/>
  <c r="I14" i="5"/>
  <c r="H13" i="5"/>
  <c r="C13" i="5"/>
  <c r="C12" i="5"/>
  <c r="I13" i="5"/>
  <c r="B12" i="5"/>
  <c r="H12" i="5"/>
  <c r="B14" i="5"/>
  <c r="B16" i="5"/>
  <c r="G14" i="5"/>
  <c r="I16" i="5"/>
  <c r="D16" i="5"/>
  <c r="C14" i="5"/>
  <c r="C16" i="5"/>
  <c r="E14" i="5"/>
  <c r="E16" i="5"/>
  <c r="H16" i="5"/>
  <c r="F14" i="5"/>
  <c r="F16" i="5"/>
  <c r="G16" i="5"/>
  <c r="B10" i="6" l="1"/>
  <c r="D10" i="6"/>
  <c r="E10" i="6"/>
  <c r="J7" i="2" s="1"/>
  <c r="C10" i="6"/>
  <c r="F7" i="2" s="1"/>
  <c r="F1" i="2" s="1"/>
  <c r="E4" i="2"/>
  <c r="J1" i="2" l="1"/>
  <c r="J11" i="2"/>
  <c r="I7" i="2"/>
  <c r="E7" i="2"/>
  <c r="E1" i="2" s="1"/>
  <c r="A2" i="2" s="1"/>
  <c r="H7" i="2"/>
  <c r="H1" i="2" s="1"/>
  <c r="G7" i="2"/>
  <c r="D7" i="2"/>
  <c r="D1" i="2" s="1"/>
  <c r="C7" i="2"/>
  <c r="C1" i="2" s="1"/>
  <c r="G1" i="2" l="1"/>
  <c r="G11" i="2"/>
  <c r="I1" i="2"/>
  <c r="I11" i="2"/>
</calcChain>
</file>

<file path=xl/sharedStrings.xml><?xml version="1.0" encoding="utf-8"?>
<sst xmlns="http://schemas.openxmlformats.org/spreadsheetml/2006/main" count="45" uniqueCount="34">
  <si>
    <t>Total Vinst</t>
  </si>
  <si>
    <t>Johan</t>
  </si>
  <si>
    <t>Perry</t>
  </si>
  <si>
    <t>Björn</t>
  </si>
  <si>
    <t>Ante</t>
  </si>
  <si>
    <t>Magnus</t>
  </si>
  <si>
    <t>Mikael</t>
  </si>
  <si>
    <t>Hasse</t>
  </si>
  <si>
    <t>Pära</t>
  </si>
  <si>
    <t>Individuellt Total (500+500+1.000kr)</t>
  </si>
  <si>
    <t>Lagspel Bästboll 2-dagar (1.600kr)</t>
  </si>
  <si>
    <t>Bästa boll dag 1 (50kr)</t>
  </si>
  <si>
    <t>Bästa boll dag 2 (50kr</t>
  </si>
  <si>
    <t>Tävling</t>
  </si>
  <si>
    <t>Inbet</t>
  </si>
  <si>
    <t>Utbet</t>
  </si>
  <si>
    <t>Individuellt</t>
  </si>
  <si>
    <t>500+500+1000 kr</t>
  </si>
  <si>
    <t>Spelare</t>
  </si>
  <si>
    <t>Åhus dag 1</t>
  </si>
  <si>
    <t>Åhus dag 2</t>
  </si>
  <si>
    <t>Totalt</t>
  </si>
  <si>
    <t>Medel</t>
  </si>
  <si>
    <t>Dag 1 (500kr)</t>
  </si>
  <si>
    <t>Dag 2 (500kr)</t>
  </si>
  <si>
    <t>Total (1.000kr)</t>
  </si>
  <si>
    <t>Vinst</t>
  </si>
  <si>
    <t xml:space="preserve">Lagspel Bästboll </t>
  </si>
  <si>
    <t>Lag</t>
  </si>
  <si>
    <t>Johan/Perry</t>
  </si>
  <si>
    <t>Björn/Ante</t>
  </si>
  <si>
    <t>Magnus/Mikael</t>
  </si>
  <si>
    <t>Hasse/Pära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</si>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</sst>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r&quot;;\-#,##0\ &quot;kr&quot;"/>
    <numFmt numFmtId="6" formatCode="#,##0\ &quot;kr&quot;;[Red]\-#,##0\ &quot;kr&quot;"/>
    <numFmt numFmtId="164" formatCode="[$€-2]\ #,##0;[Red]\-[$€-2]\ #,##0"/>
    <numFmt numFmtId="165" formatCode="0_ ;[Red]\-0\ "/>
    <numFmt numFmtId="166" formatCode="#,##0\ [$SEK]"/>
    <numFmt numFmtId="169" formatCode="#,##0_ ;[Red]\-#,##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66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165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5" fontId="0" fillId="0" borderId="0" xfId="0" applyNumberFormat="1" applyAlignment="1" applyProtection="1">
      <alignment horizontal="center"/>
    </xf>
    <xf numFmtId="0" fontId="0" fillId="0" borderId="0" xfId="0" applyProtection="1"/>
    <xf numFmtId="0" fontId="7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6" fontId="7" fillId="0" borderId="10" xfId="0" applyNumberFormat="1" applyFont="1" applyBorder="1" applyAlignment="1" applyProtection="1">
      <alignment horizontal="center" vertical="center"/>
    </xf>
    <xf numFmtId="6" fontId="7" fillId="0" borderId="9" xfId="0" applyNumberFormat="1" applyFont="1" applyBorder="1" applyAlignment="1" applyProtection="1">
      <alignment horizontal="center" vertical="center"/>
    </xf>
    <xf numFmtId="5" fontId="10" fillId="3" borderId="0" xfId="0" applyNumberFormat="1" applyFont="1" applyFill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6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quotePrefix="1" applyProtection="1"/>
    <xf numFmtId="165" fontId="4" fillId="0" borderId="0" xfId="0" applyNumberFormat="1" applyFont="1" applyAlignment="1" applyProtection="1">
      <alignment horizontal="center" vertical="center"/>
    </xf>
    <xf numFmtId="0" fontId="0" fillId="0" borderId="0" xfId="0" applyBorder="1" applyProtection="1"/>
    <xf numFmtId="165" fontId="0" fillId="0" borderId="0" xfId="0" applyNumberFormat="1" applyProtection="1"/>
    <xf numFmtId="164" fontId="11" fillId="0" borderId="0" xfId="0" applyNumberFormat="1" applyFont="1" applyAlignment="1" applyProtection="1">
      <alignment horizontal="left" vertical="center"/>
    </xf>
    <xf numFmtId="6" fontId="11" fillId="0" borderId="0" xfId="0" applyNumberFormat="1" applyFont="1" applyAlignment="1" applyProtection="1">
      <alignment horizontal="center" vertical="center"/>
    </xf>
    <xf numFmtId="165" fontId="0" fillId="0" borderId="0" xfId="0" applyNumberFormat="1" applyFont="1" applyAlignment="1" applyProtection="1">
      <alignment horizontal="center" vertical="center"/>
    </xf>
    <xf numFmtId="165" fontId="7" fillId="0" borderId="0" xfId="0" applyNumberFormat="1" applyFont="1" applyBorder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6" fontId="1" fillId="0" borderId="0" xfId="0" applyNumberFormat="1" applyFont="1" applyAlignment="1" applyProtection="1">
      <alignment horizontal="left"/>
    </xf>
    <xf numFmtId="6" fontId="1" fillId="0" borderId="0" xfId="0" applyNumberFormat="1" applyFont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66" fontId="13" fillId="0" borderId="0" xfId="0" applyNumberFormat="1" applyFont="1" applyAlignment="1" applyProtection="1">
      <alignment horizontal="left" vertical="top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/>
    <xf numFmtId="0" fontId="0" fillId="0" borderId="8" xfId="0" applyBorder="1" applyAlignment="1" applyProtection="1"/>
    <xf numFmtId="0" fontId="8" fillId="0" borderId="4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vertical="center"/>
    </xf>
    <xf numFmtId="0" fontId="0" fillId="0" borderId="9" xfId="0" applyBorder="1" applyAlignment="1" applyProtection="1">
      <alignment horizontal="left" vertical="center"/>
    </xf>
    <xf numFmtId="0" fontId="0" fillId="0" borderId="9" xfId="0" applyBorder="1" applyAlignment="1" applyProtection="1"/>
    <xf numFmtId="169" fontId="1" fillId="0" borderId="0" xfId="0" applyNumberFormat="1" applyFont="1" applyAlignment="1" applyProtection="1">
      <alignment horizontal="center"/>
    </xf>
  </cellXfs>
  <cellStyles count="89">
    <cellStyle name="Följd hyperlänk" xfId="80" builtinId="9" hidden="1"/>
    <cellStyle name="Följd hyperlänk" xfId="76" builtinId="9" hidden="1"/>
    <cellStyle name="Följd hyperlänk" xfId="66" builtinId="9" hidden="1"/>
    <cellStyle name="Följd hyperlänk" xfId="46" builtinId="9" hidden="1"/>
    <cellStyle name="Följd hyperlänk" xfId="40" builtinId="9" hidden="1"/>
    <cellStyle name="Följd hyperlänk" xfId="2" builtinId="9" hidden="1"/>
    <cellStyle name="Följd hyperlänk" xfId="68" builtinId="9" hidden="1"/>
    <cellStyle name="Följd hyperlänk" xfId="54" builtinId="9" hidden="1"/>
    <cellStyle name="Följd hyperlänk" xfId="12" builtinId="9" hidden="1"/>
    <cellStyle name="Följd hyperlänk" xfId="34" builtinId="9" hidden="1"/>
    <cellStyle name="Följd hyperlänk" xfId="4" builtinId="9" hidden="1"/>
    <cellStyle name="Följd hyperlänk" xfId="6" builtinId="9" hidden="1"/>
    <cellStyle name="Följd hyperlänk" xfId="58" builtinId="9" hidden="1"/>
    <cellStyle name="Följd hyperlänk" xfId="44" builtinId="9" hidden="1"/>
    <cellStyle name="Följd hyperlänk" xfId="82" builtinId="9" hidden="1"/>
    <cellStyle name="Följd hyperlänk" xfId="74" builtinId="9" hidden="1"/>
    <cellStyle name="Följd hyperlänk" xfId="60" builtinId="9" hidden="1"/>
    <cellStyle name="Följd hyperlänk" xfId="48" builtinId="9" hidden="1"/>
    <cellStyle name="Följd hyperlänk" xfId="72" builtinId="9" hidden="1"/>
    <cellStyle name="Följd hyperlänk" xfId="18" builtinId="9" hidden="1"/>
    <cellStyle name="Följd hyperlänk" xfId="78" builtinId="9" hidden="1"/>
    <cellStyle name="Följd hyperlänk" xfId="52" builtinId="9" hidden="1"/>
    <cellStyle name="Följd hyperlänk" xfId="50" builtinId="9" hidden="1"/>
    <cellStyle name="Följd hyperlänk" xfId="30" builtinId="9" hidden="1"/>
    <cellStyle name="Följd hyperlänk" xfId="86" builtinId="9" hidden="1"/>
    <cellStyle name="Följd hyperlänk" xfId="26" builtinId="9" hidden="1"/>
    <cellStyle name="Följd hyperlänk" xfId="64" builtinId="9" hidden="1"/>
    <cellStyle name="Följd hyperlänk" xfId="14" builtinId="9" hidden="1"/>
    <cellStyle name="Följd hyperlänk" xfId="62" builtinId="9" hidden="1"/>
    <cellStyle name="Följd hyperlänk" xfId="84" builtinId="9" hidden="1"/>
    <cellStyle name="Följd hyperlänk" xfId="10" builtinId="9" hidden="1"/>
    <cellStyle name="Följd hyperlänk" xfId="32" builtinId="9" hidden="1"/>
    <cellStyle name="Följd hyperlänk" xfId="56" builtinId="9" hidden="1"/>
    <cellStyle name="Följd hyperlänk" xfId="36" builtinId="9" hidden="1"/>
    <cellStyle name="Följd hyperlänk" xfId="88" builtinId="9" hidden="1"/>
    <cellStyle name="Följd hyperlänk" xfId="20" builtinId="9" hidden="1"/>
    <cellStyle name="Följd hyperlänk" xfId="24" builtinId="9" hidden="1"/>
    <cellStyle name="Följd hyperlänk" xfId="22" builtinId="9" hidden="1"/>
    <cellStyle name="Följd hyperlänk" xfId="28" builtinId="9" hidden="1"/>
    <cellStyle name="Följd hyperlänk" xfId="70" builtinId="9" hidden="1"/>
    <cellStyle name="Följd hyperlänk" xfId="38" builtinId="9" hidden="1"/>
    <cellStyle name="Följd hyperlänk" xfId="16" builtinId="9" hidden="1"/>
    <cellStyle name="Följd hyperlänk" xfId="42" builtinId="9" hidden="1"/>
    <cellStyle name="Följd hyperlänk" xfId="8" builtinId="9" hidden="1"/>
    <cellStyle name="Hyperlänk" xfId="79" builtinId="8" hidden="1"/>
    <cellStyle name="Hyperlänk" xfId="31" builtinId="8" hidden="1"/>
    <cellStyle name="Hyperlänk" xfId="85" builtinId="8" hidden="1"/>
    <cellStyle name="Hyperlänk" xfId="15" builtinId="8" hidden="1"/>
    <cellStyle name="Hyperlänk" xfId="39" builtinId="8" hidden="1"/>
    <cellStyle name="Hyperlänk" xfId="55" builtinId="8" hidden="1"/>
    <cellStyle name="Hyperlänk" xfId="19" builtinId="8" hidden="1"/>
    <cellStyle name="Hyperlänk" xfId="61" builtinId="8" hidden="1"/>
    <cellStyle name="Hyperlänk" xfId="27" builtinId="8" hidden="1"/>
    <cellStyle name="Hyperlänk" xfId="63" builtinId="8" hidden="1"/>
    <cellStyle name="Hyperlänk" xfId="7" builtinId="8" hidden="1"/>
    <cellStyle name="Hyperlänk" xfId="29" builtinId="8" hidden="1"/>
    <cellStyle name="Hyperlänk" xfId="5" builtinId="8" hidden="1"/>
    <cellStyle name="Hyperlänk" xfId="43" builtinId="8" hidden="1"/>
    <cellStyle name="Hyperlänk" xfId="75" builtinId="8" hidden="1"/>
    <cellStyle name="Hyperlänk" xfId="45" builtinId="8" hidden="1"/>
    <cellStyle name="Hyperlänk" xfId="33" builtinId="8" hidden="1"/>
    <cellStyle name="Hyperlänk" xfId="53" builtinId="8" hidden="1"/>
    <cellStyle name="Hyperlänk" xfId="35" builtinId="8" hidden="1"/>
    <cellStyle name="Hyperlänk" xfId="9" builtinId="8" hidden="1"/>
    <cellStyle name="Hyperlänk" xfId="69" builtinId="8" hidden="1"/>
    <cellStyle name="Hyperlänk" xfId="83" builtinId="8" hidden="1"/>
    <cellStyle name="Hyperlänk" xfId="1" builtinId="8" hidden="1"/>
    <cellStyle name="Hyperlänk" xfId="59" builtinId="8" hidden="1"/>
    <cellStyle name="Hyperlänk" xfId="25" builtinId="8" hidden="1"/>
    <cellStyle name="Hyperlänk" xfId="71" builtinId="8" hidden="1"/>
    <cellStyle name="Hyperlänk" xfId="51" builtinId="8" hidden="1"/>
    <cellStyle name="Hyperlänk" xfId="23" builtinId="8" hidden="1"/>
    <cellStyle name="Hyperlänk" xfId="49" builtinId="8" hidden="1"/>
    <cellStyle name="Hyperlänk" xfId="41" builtinId="8" hidden="1"/>
    <cellStyle name="Hyperlänk" xfId="77" builtinId="8" hidden="1"/>
    <cellStyle name="Hyperlänk" xfId="37" builtinId="8" hidden="1"/>
    <cellStyle name="Hyperlänk" xfId="13" builtinId="8" hidden="1"/>
    <cellStyle name="Hyperlänk" xfId="87" builtinId="8" hidden="1"/>
    <cellStyle name="Hyperlänk" xfId="17" builtinId="8" hidden="1"/>
    <cellStyle name="Hyperlänk" xfId="67" builtinId="8" hidden="1"/>
    <cellStyle name="Hyperlänk" xfId="21" builtinId="8" hidden="1"/>
    <cellStyle name="Hyperlänk" xfId="47" builtinId="8" hidden="1"/>
    <cellStyle name="Hyperlänk" xfId="65" builtinId="8" hidden="1"/>
    <cellStyle name="Hyperlänk" xfId="81" builtinId="8" hidden="1"/>
    <cellStyle name="Hyperlänk" xfId="3" builtinId="8" hidden="1"/>
    <cellStyle name="Hyperlänk" xfId="73" builtinId="8" hidden="1"/>
    <cellStyle name="Hyperlänk" xfId="11" builtinId="8" hidden="1"/>
    <cellStyle name="Hyperlänk" xfId="57" builtinId="8" hidden="1"/>
    <cellStyle name="Normal" xfId="0" builtinId="0"/>
  </cellStyles>
  <dxfs count="41"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/>
      <protection hidden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/>
      <protection hidden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/>
      <protection hidden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/>
      <protection hidden="0"/>
    </dxf>
    <dxf>
      <border diagonalUp="0" diagonalDown="0" outline="0">
        <left/>
        <right/>
        <top/>
        <bottom/>
      </border>
      <protection locked="1" hidden="0"/>
    </dxf>
    <dxf>
      <protection hidden="0"/>
    </dxf>
    <dxf>
      <protection hidden="0"/>
    </dxf>
    <dxf>
      <protection hidden="0"/>
    </dxf>
    <dxf>
      <alignment horizontal="center" vertical="bottom" textRotation="0" wrapText="0" indent="0" justifyLastLine="0" shrinkToFit="0" readingOrder="0"/>
      <protection hidden="0"/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22" displayName="Tabell22" ref="A3:I7" totalsRowCount="1" headerRowDxfId="34" dataDxfId="33" totalsRowDxfId="32">
  <tableColumns count="9">
    <tableColumn id="1" xr3:uid="{00000000-0010-0000-0100-000001000000}" name="Spelare" dataDxfId="31" totalsRowDxfId="30"/>
    <tableColumn id="2" xr3:uid="{00000000-0010-0000-0100-000002000000}" name="Johan" totalsRowFunction="custom" dataDxfId="29" totalsRowDxfId="28">
      <totalsRowFormula>SUMPRODUCT(SMALL(B4:B6,{1,2}))</totalsRowFormula>
    </tableColumn>
    <tableColumn id="3" xr3:uid="{00000000-0010-0000-0100-000003000000}" name="Perry" totalsRowFunction="custom" dataDxfId="27" totalsRowDxfId="26">
      <totalsRowFormula>SUMPRODUCT(SMALL(C4:C6,{1,2}))</totalsRowFormula>
    </tableColumn>
    <tableColumn id="4" xr3:uid="{00000000-0010-0000-0100-000004000000}" name="Björn" totalsRowFunction="custom" dataDxfId="25" totalsRowDxfId="24">
      <totalsRowFormula>SUMPRODUCT(SMALL(D4:D6,{1,2}))</totalsRowFormula>
    </tableColumn>
    <tableColumn id="5" xr3:uid="{00000000-0010-0000-0100-000005000000}" name="Ante" totalsRowFunction="custom" dataDxfId="23" totalsRowDxfId="22">
      <totalsRowFormula>SUMPRODUCT(SMALL(E4:E6,{1,2}))</totalsRowFormula>
    </tableColumn>
    <tableColumn id="6" xr3:uid="{00000000-0010-0000-0100-000006000000}" name="Magnus" totalsRowFunction="custom" dataDxfId="21" totalsRowDxfId="20">
      <totalsRowFormula>SUMPRODUCT(SMALL(F4:F6,{1,2}))</totalsRowFormula>
    </tableColumn>
    <tableColumn id="7" xr3:uid="{00000000-0010-0000-0100-000007000000}" name="Mikael" totalsRowFunction="custom" dataDxfId="19" totalsRowDxfId="18">
      <totalsRowFormula>SUMPRODUCT(SMALL(G4:G6,{1,2}))</totalsRowFormula>
    </tableColumn>
    <tableColumn id="8" xr3:uid="{8FC5AE8E-EAF6-4749-BA8A-37CB57607CAC}" name="Hasse" totalsRowFunction="custom" dataDxfId="17" totalsRowDxfId="16">
      <totalsRowFormula>SUMPRODUCT(SMALL(H4:H6,{1,2}))</totalsRowFormula>
    </tableColumn>
    <tableColumn id="9" xr3:uid="{E7530058-E518-FE42-A603-2D7FEA224443}" name="Pära" totalsRowFunction="custom" dataDxfId="15" totalsRowDxfId="14">
      <totalsRowFormula>SUMPRODUCT(SMALL(I4:I6,{1,2}))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224" displayName="Tabell224" ref="A3:E8" totalsRowCount="1" headerRowDxfId="12" dataDxfId="11" totalsRowDxfId="10">
  <tableColumns count="5">
    <tableColumn id="1" xr3:uid="{00000000-0010-0000-0200-000001000000}" name="Lag" dataDxfId="9" totalsRowDxfId="8"/>
    <tableColumn id="2" xr3:uid="{00000000-0010-0000-0200-000002000000}" name="Johan/Perry" dataDxfId="7" totalsRowDxfId="6"/>
    <tableColumn id="3" xr3:uid="{00000000-0010-0000-0200-000003000000}" name="Björn/Ante" dataDxfId="5" totalsRowDxfId="4"/>
    <tableColumn id="4" xr3:uid="{00000000-0010-0000-0200-000004000000}" name="Magnus/Mikael" dataDxfId="3" totalsRowDxfId="2"/>
    <tableColumn id="6" xr3:uid="{538229E2-484B-B341-85FE-31162F1DE7D8}" name="Hasse/Pära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Layout" zoomScaleNormal="130" workbookViewId="0">
      <selection activeCell="K9" sqref="K9"/>
    </sheetView>
  </sheetViews>
  <sheetFormatPr baseColWidth="10" defaultColWidth="11.5" defaultRowHeight="15" x14ac:dyDescent="0.2"/>
  <cols>
    <col min="1" max="1" width="15.83203125" customWidth="1"/>
    <col min="2" max="2" width="16.5" customWidth="1"/>
    <col min="3" max="10" width="13.5" customWidth="1"/>
  </cols>
  <sheetData>
    <row r="1" spans="1:11" s="10" customFormat="1" ht="40" customHeight="1" x14ac:dyDescent="0.2">
      <c r="A1" s="50" t="s">
        <v>0</v>
      </c>
      <c r="B1" s="51"/>
      <c r="C1" s="16">
        <f t="shared" ref="C1:J1" si="0">SUM(C7)</f>
        <v>50</v>
      </c>
      <c r="D1" s="16">
        <f t="shared" si="0"/>
        <v>100</v>
      </c>
      <c r="E1" s="16">
        <f t="shared" si="0"/>
        <v>50</v>
      </c>
      <c r="F1" s="16">
        <f t="shared" si="0"/>
        <v>0</v>
      </c>
      <c r="G1" s="16">
        <f t="shared" si="0"/>
        <v>1050</v>
      </c>
      <c r="H1" s="16">
        <f t="shared" si="0"/>
        <v>0</v>
      </c>
      <c r="I1" s="16">
        <f t="shared" si="0"/>
        <v>1400</v>
      </c>
      <c r="J1" s="16">
        <f t="shared" si="0"/>
        <v>1350</v>
      </c>
    </row>
    <row r="2" spans="1:11" s="9" customFormat="1" ht="33" customHeight="1" x14ac:dyDescent="0.2">
      <c r="A2" s="47">
        <f>C1+D1+E1+F1+G1+H1+I1+J1</f>
        <v>4000</v>
      </c>
      <c r="B2" s="47"/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2" t="s">
        <v>6</v>
      </c>
      <c r="I2" s="12" t="s">
        <v>7</v>
      </c>
      <c r="J2" s="12" t="s">
        <v>8</v>
      </c>
    </row>
    <row r="3" spans="1:11" s="9" customFormat="1" ht="35" customHeight="1" x14ac:dyDescent="0.2">
      <c r="A3" s="52" t="s">
        <v>9</v>
      </c>
      <c r="B3" s="53"/>
      <c r="C3" s="5">
        <f>Individuellt!B7</f>
        <v>172</v>
      </c>
      <c r="D3" s="5">
        <f>Individuellt!C7</f>
        <v>169</v>
      </c>
      <c r="E3" s="5">
        <f>Individuellt!D7</f>
        <v>156</v>
      </c>
      <c r="F3" s="5">
        <f>Individuellt!E7</f>
        <v>181</v>
      </c>
      <c r="G3" s="5">
        <f>Individuellt!F7</f>
        <v>156</v>
      </c>
      <c r="H3" s="5">
        <f>Individuellt!G7</f>
        <v>176</v>
      </c>
      <c r="I3" s="5">
        <f>Individuellt!H7</f>
        <v>156</v>
      </c>
      <c r="J3" s="5">
        <f>Individuellt!I7</f>
        <v>166</v>
      </c>
    </row>
    <row r="4" spans="1:11" s="9" customFormat="1" ht="35" customHeight="1" x14ac:dyDescent="0.2">
      <c r="A4" s="52" t="s">
        <v>10</v>
      </c>
      <c r="B4" s="54"/>
      <c r="C4" s="48">
        <f>'Lagspel Bästboll'!B7</f>
        <v>154</v>
      </c>
      <c r="D4" s="49"/>
      <c r="E4" s="48">
        <f>'Lagspel Bästboll'!C7</f>
        <v>137</v>
      </c>
      <c r="F4" s="49"/>
      <c r="G4" s="48">
        <f>'Lagspel Bästboll'!D7</f>
        <v>146</v>
      </c>
      <c r="H4" s="49"/>
      <c r="I4" s="45">
        <f>'Lagspel Bästboll'!E7</f>
        <v>135</v>
      </c>
      <c r="J4" s="46"/>
    </row>
    <row r="5" spans="1:11" s="9" customFormat="1" ht="35" customHeight="1" x14ac:dyDescent="0.2">
      <c r="A5" s="52" t="s">
        <v>11</v>
      </c>
      <c r="B5" s="53"/>
      <c r="C5" s="38">
        <v>50</v>
      </c>
      <c r="D5" s="38">
        <v>50</v>
      </c>
      <c r="E5" s="38"/>
      <c r="F5" s="38"/>
      <c r="G5" s="38"/>
      <c r="H5" s="38"/>
      <c r="I5" s="39">
        <v>50</v>
      </c>
      <c r="J5" s="40">
        <v>50</v>
      </c>
    </row>
    <row r="6" spans="1:11" s="9" customFormat="1" ht="35" customHeight="1" x14ac:dyDescent="0.2">
      <c r="A6" s="57" t="s">
        <v>12</v>
      </c>
      <c r="B6" s="58"/>
      <c r="C6" s="38"/>
      <c r="D6" s="38">
        <v>50</v>
      </c>
      <c r="E6" s="38">
        <v>50</v>
      </c>
      <c r="F6" s="38"/>
      <c r="G6" s="38">
        <v>50</v>
      </c>
      <c r="H6" s="38"/>
      <c r="I6" s="39">
        <v>50</v>
      </c>
      <c r="J6" s="40"/>
    </row>
    <row r="7" spans="1:11" s="13" customFormat="1" ht="30" customHeight="1" x14ac:dyDescent="0.2">
      <c r="A7" s="55" t="s">
        <v>13</v>
      </c>
      <c r="B7" s="56"/>
      <c r="C7" s="14">
        <f>C5+C6+Individuellt!B16+'Lagspel Bästboll'!B10/2</f>
        <v>50</v>
      </c>
      <c r="D7" s="14">
        <f>D5+D6+Individuellt!C16+'Lagspel Bästboll'!B10/2</f>
        <v>100</v>
      </c>
      <c r="E7" s="14">
        <f>E5+E6+Individuellt!D16+'Lagspel Bästboll'!C10/2</f>
        <v>50</v>
      </c>
      <c r="F7" s="14">
        <f>F5+F6+Individuellt!E16+'Lagspel Bästboll'!C10/2</f>
        <v>0</v>
      </c>
      <c r="G7" s="14">
        <f>G5+G6+Individuellt!F16+'Lagspel Bästboll'!D10/2</f>
        <v>1050</v>
      </c>
      <c r="H7" s="14">
        <f>H5+H6+Individuellt!G16+'Lagspel Bästboll'!D10/2</f>
        <v>0</v>
      </c>
      <c r="I7" s="14">
        <f>I5+I6+Individuellt!H16+'Lagspel Bästboll'!E10/2</f>
        <v>1400</v>
      </c>
      <c r="J7" s="15">
        <f>J5+J6+Individuellt!I16+'Lagspel Bästboll'!E10/2</f>
        <v>1350</v>
      </c>
    </row>
    <row r="8" spans="1:11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x14ac:dyDescent="0.2">
      <c r="A9" s="9" t="s">
        <v>14</v>
      </c>
      <c r="B9" s="9"/>
      <c r="C9" s="42">
        <v>450</v>
      </c>
      <c r="D9" s="42">
        <v>400</v>
      </c>
      <c r="E9" s="42">
        <v>450</v>
      </c>
      <c r="F9" s="42">
        <v>500</v>
      </c>
      <c r="G9" s="42">
        <v>0</v>
      </c>
      <c r="H9" s="42">
        <v>500</v>
      </c>
      <c r="I9" s="42">
        <v>0</v>
      </c>
      <c r="J9" s="42">
        <v>0</v>
      </c>
      <c r="K9" s="43"/>
    </row>
    <row r="10" spans="1:11" x14ac:dyDescent="0.2">
      <c r="A10" s="9"/>
      <c r="B10" s="9"/>
      <c r="C10" s="42"/>
      <c r="D10" s="42"/>
      <c r="E10" s="42"/>
      <c r="F10" s="42"/>
      <c r="G10" s="42"/>
      <c r="H10" s="42"/>
      <c r="I10" s="42"/>
      <c r="J10" s="42"/>
      <c r="K10" s="43"/>
    </row>
    <row r="11" spans="1:11" x14ac:dyDescent="0.2">
      <c r="A11" t="s">
        <v>15</v>
      </c>
      <c r="C11" s="43">
        <v>0</v>
      </c>
      <c r="D11" s="43">
        <v>0</v>
      </c>
      <c r="E11" s="43">
        <v>0</v>
      </c>
      <c r="F11" s="43">
        <v>0</v>
      </c>
      <c r="G11" s="44">
        <f>G7-500</f>
        <v>550</v>
      </c>
      <c r="H11" s="43">
        <v>0</v>
      </c>
      <c r="I11" s="44">
        <f>I7-500</f>
        <v>900</v>
      </c>
      <c r="J11" s="44">
        <f>J7-500</f>
        <v>850</v>
      </c>
      <c r="K11" s="43"/>
    </row>
  </sheetData>
  <mergeCells count="11">
    <mergeCell ref="A1:B1"/>
    <mergeCell ref="A3:B3"/>
    <mergeCell ref="A4:B4"/>
    <mergeCell ref="A7:B7"/>
    <mergeCell ref="A6:B6"/>
    <mergeCell ref="A5:B5"/>
    <mergeCell ref="I4:J4"/>
    <mergeCell ref="A2:B2"/>
    <mergeCell ref="C4:D4"/>
    <mergeCell ref="E4:F4"/>
    <mergeCell ref="G4:H4"/>
  </mergeCells>
  <phoneticPr fontId="6" type="noConversion"/>
  <conditionalFormatting sqref="C3:J3">
    <cfRule type="top10" dxfId="40" priority="13" bottom="1" rank="1"/>
  </conditionalFormatting>
  <conditionalFormatting sqref="C4:C6 E4:E6 G4:G6 I4:I6">
    <cfRule type="top10" dxfId="39" priority="11" bottom="1" rank="1"/>
  </conditionalFormatting>
  <conditionalFormatting sqref="C1:J1">
    <cfRule type="top10" dxfId="38" priority="1" rank="1"/>
    <cfRule type="top10" dxfId="37" priority="2" rank="2"/>
    <cfRule type="top10" dxfId="36" priority="3" rank="3"/>
  </conditionalFormatting>
  <printOptions horizontalCentered="1"/>
  <pageMargins left="0.74803149606299213" right="0.74803149606299213" top="1.5748031496062993" bottom="0.98425196850393704" header="0.51181102362204722" footer="0.51181102362204722"/>
  <pageSetup paperSize="9" scale="87" orientation="landscape" r:id="rId1"/>
  <headerFooter>
    <oddHeader>&amp;C&amp;"Calibri Italic,Kursiv"&amp;16&amp;K000000
Åhus 2019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view="pageLayout" zoomScale="150" zoomScaleNormal="150" zoomScalePageLayoutView="150" workbookViewId="0"/>
  </sheetViews>
  <sheetFormatPr baseColWidth="10" defaultColWidth="11.5" defaultRowHeight="15" x14ac:dyDescent="0.2"/>
  <cols>
    <col min="1" max="9" width="13.33203125" customWidth="1"/>
  </cols>
  <sheetData>
    <row r="1" spans="1:9" ht="28" customHeight="1" x14ac:dyDescent="0.2">
      <c r="A1" s="31" t="s">
        <v>16</v>
      </c>
      <c r="B1" s="9"/>
      <c r="C1" s="32" t="s">
        <v>17</v>
      </c>
      <c r="D1" s="33"/>
      <c r="E1" s="9"/>
      <c r="F1" s="9"/>
      <c r="G1" s="21">
        <f>SMALL(A4:I4,1)</f>
        <v>76</v>
      </c>
      <c r="H1" s="21">
        <f>SMALL(A5:I5,1)</f>
        <v>78</v>
      </c>
      <c r="I1" s="34">
        <f>SMALL(A7:I7,1)</f>
        <v>156</v>
      </c>
    </row>
    <row r="2" spans="1:9" s="2" customFormat="1" ht="14" customHeight="1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7" customHeight="1" x14ac:dyDescent="0.2">
      <c r="A3" s="35" t="s">
        <v>18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17" t="s">
        <v>7</v>
      </c>
      <c r="I3" s="17" t="s">
        <v>8</v>
      </c>
    </row>
    <row r="4" spans="1:9" s="1" customFormat="1" ht="17" customHeight="1" x14ac:dyDescent="0.2">
      <c r="A4" s="9" t="s">
        <v>19</v>
      </c>
      <c r="B4" s="3">
        <v>85</v>
      </c>
      <c r="C4" s="3">
        <v>83</v>
      </c>
      <c r="D4" s="3">
        <v>77</v>
      </c>
      <c r="E4" s="3">
        <v>100</v>
      </c>
      <c r="F4" s="3">
        <v>77</v>
      </c>
      <c r="G4" s="3">
        <v>89</v>
      </c>
      <c r="H4" s="3">
        <v>76</v>
      </c>
      <c r="I4" s="3">
        <v>88</v>
      </c>
    </row>
    <row r="5" spans="1:9" s="1" customFormat="1" ht="17" customHeight="1" x14ac:dyDescent="0.2">
      <c r="A5" s="9" t="s">
        <v>20</v>
      </c>
      <c r="B5" s="3">
        <v>87</v>
      </c>
      <c r="C5" s="3">
        <v>86</v>
      </c>
      <c r="D5" s="3">
        <v>79</v>
      </c>
      <c r="E5" s="3">
        <v>81</v>
      </c>
      <c r="F5" s="3">
        <v>79</v>
      </c>
      <c r="G5" s="3">
        <v>87</v>
      </c>
      <c r="H5" s="3">
        <v>80</v>
      </c>
      <c r="I5" s="3">
        <v>78</v>
      </c>
    </row>
    <row r="6" spans="1:9" s="1" customFormat="1" ht="17" customHeight="1" x14ac:dyDescent="0.2">
      <c r="A6" s="24"/>
      <c r="B6" s="30"/>
      <c r="C6" s="30"/>
      <c r="D6" s="30"/>
      <c r="E6" s="30"/>
      <c r="F6" s="30"/>
      <c r="G6" s="30"/>
      <c r="H6" s="30"/>
      <c r="I6" s="30"/>
    </row>
    <row r="7" spans="1:9" ht="19" x14ac:dyDescent="0.2">
      <c r="A7" s="9"/>
      <c r="B7" s="6">
        <f>SUMPRODUCT(SMALL(B4:B6,{1,2}))</f>
        <v>172</v>
      </c>
      <c r="C7" s="6">
        <f>SUMPRODUCT(SMALL(C4:C6,{1,2}))</f>
        <v>169</v>
      </c>
      <c r="D7" s="6">
        <f>SUMPRODUCT(SMALL(D4:D6,{1,2}))</f>
        <v>156</v>
      </c>
      <c r="E7" s="6">
        <f>SUMPRODUCT(SMALL(E4:E6,{1,2}))</f>
        <v>181</v>
      </c>
      <c r="F7" s="6">
        <f>SUMPRODUCT(SMALL(F4:F6,{1,2}))</f>
        <v>156</v>
      </c>
      <c r="G7" s="6">
        <f>SUMPRODUCT(SMALL(G4:G6,{1,2}))</f>
        <v>176</v>
      </c>
      <c r="H7" s="6">
        <f>SUMPRODUCT(SMALL(H4:H6,{1,2}))</f>
        <v>156</v>
      </c>
      <c r="I7" s="6">
        <f>SUMPRODUCT(SMALL(I4:I6,{1,2}))</f>
        <v>166</v>
      </c>
    </row>
    <row r="8" spans="1:9" x14ac:dyDescent="0.2">
      <c r="A8" s="26"/>
      <c r="B8" s="7"/>
      <c r="C8" s="7"/>
      <c r="D8" s="7"/>
      <c r="E8" s="7"/>
      <c r="F8" s="7"/>
      <c r="G8" s="7"/>
      <c r="H8" s="7"/>
      <c r="I8" s="7"/>
    </row>
    <row r="9" spans="1:9" x14ac:dyDescent="0.2">
      <c r="A9" s="9" t="s">
        <v>21</v>
      </c>
      <c r="B9" s="8">
        <f t="shared" ref="B9:I9" si="0">SUM(B4:B6)</f>
        <v>172</v>
      </c>
      <c r="C9" s="8">
        <f t="shared" si="0"/>
        <v>169</v>
      </c>
      <c r="D9" s="8">
        <f t="shared" si="0"/>
        <v>156</v>
      </c>
      <c r="E9" s="8">
        <f t="shared" si="0"/>
        <v>181</v>
      </c>
      <c r="F9" s="8">
        <f t="shared" si="0"/>
        <v>156</v>
      </c>
      <c r="G9" s="8">
        <f t="shared" si="0"/>
        <v>176</v>
      </c>
      <c r="H9" s="8">
        <f t="shared" si="0"/>
        <v>156</v>
      </c>
      <c r="I9" s="8">
        <f t="shared" si="0"/>
        <v>166</v>
      </c>
    </row>
    <row r="10" spans="1:9" x14ac:dyDescent="0.2">
      <c r="A10" s="9" t="s">
        <v>22</v>
      </c>
      <c r="B10" s="8">
        <f t="shared" ref="B10:I10" si="1">AVERAGE(B4:B6)</f>
        <v>86</v>
      </c>
      <c r="C10" s="8">
        <f t="shared" si="1"/>
        <v>84.5</v>
      </c>
      <c r="D10" s="8">
        <f t="shared" si="1"/>
        <v>78</v>
      </c>
      <c r="E10" s="8">
        <f t="shared" si="1"/>
        <v>90.5</v>
      </c>
      <c r="F10" s="8">
        <f t="shared" si="1"/>
        <v>78</v>
      </c>
      <c r="G10" s="8">
        <f t="shared" si="1"/>
        <v>88</v>
      </c>
      <c r="H10" s="8">
        <f t="shared" si="1"/>
        <v>78</v>
      </c>
      <c r="I10" s="8">
        <f t="shared" si="1"/>
        <v>83</v>
      </c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36" t="s">
        <v>23</v>
      </c>
      <c r="B12" s="37" t="str">
        <f>_xlfn.IFS(B4=G1,"500",TRUE,"0")</f>
        <v>0</v>
      </c>
      <c r="C12" s="37" t="str">
        <f>_xlfn.IFS(C4=G1,"500",TRUE,"0")</f>
        <v>0</v>
      </c>
      <c r="D12" s="37" t="str">
        <f>_xlfn.IFS(D4=G1,"500",TRUE,"0")</f>
        <v>0</v>
      </c>
      <c r="E12" s="37" t="str">
        <f>_xlfn.IFS(E4=G1,"500",TRUE,"0")</f>
        <v>0</v>
      </c>
      <c r="F12" s="37" t="str">
        <f>_xlfn.IFS(F4=G1,"500",TRUE,"0")</f>
        <v>0</v>
      </c>
      <c r="G12" s="37" t="str">
        <f>_xlfn.IFS(G4=G1,"500",TRUE,"0")</f>
        <v>0</v>
      </c>
      <c r="H12" s="37" t="str">
        <f>_xlfn.IFS(H4=G1,"500",TRUE,"0")</f>
        <v>500</v>
      </c>
      <c r="I12" s="37" t="str">
        <f>_xlfn.IFS(I4=G1,"500",TRUE,"0")</f>
        <v>0</v>
      </c>
    </row>
    <row r="13" spans="1:9" x14ac:dyDescent="0.2">
      <c r="A13" s="36" t="s">
        <v>24</v>
      </c>
      <c r="B13" s="37" t="str">
        <f>_xlfn.IFS(B5=H1,"500",TRUE,"0")</f>
        <v>0</v>
      </c>
      <c r="C13" s="37" t="str">
        <f>_xlfn.IFS(C5=H1,"500",TRUE,"0")</f>
        <v>0</v>
      </c>
      <c r="D13" s="37" t="str">
        <f>_xlfn.IFS(D5=H1,"500",TRUE,"0")</f>
        <v>0</v>
      </c>
      <c r="E13" s="37" t="str">
        <f>_xlfn.IFS(E5=H1,"500",TRUE,"0")</f>
        <v>0</v>
      </c>
      <c r="F13" s="37" t="str">
        <f>_xlfn.IFS(F5=H1,"500",TRUE,"0")</f>
        <v>0</v>
      </c>
      <c r="G13" s="37" t="str">
        <f>_xlfn.IFS(G5=H1,"500",TRUE,"0")</f>
        <v>0</v>
      </c>
      <c r="H13" s="37" t="str">
        <f>_xlfn.IFS(H5=H1,"500",TRUE,"0")</f>
        <v>0</v>
      </c>
      <c r="I13" s="37" t="str">
        <f>_xlfn.IFS(I5=H1,"500",TRUE,"0")</f>
        <v>500</v>
      </c>
    </row>
    <row r="14" spans="1:9" x14ac:dyDescent="0.2">
      <c r="A14" s="36" t="s">
        <v>25</v>
      </c>
      <c r="B14" s="37" t="str">
        <f>_xlfn.IFS(B7=I1,"1000",TRUE,"0")</f>
        <v>0</v>
      </c>
      <c r="C14" s="37" t="str">
        <f>_xlfn.IFS(C7=I1,"1000",TRUE,"0")</f>
        <v>0</v>
      </c>
      <c r="D14" s="59">
        <v>0</v>
      </c>
      <c r="E14" s="37" t="str">
        <f>_xlfn.IFS(E7=I1,"1000",TRUE,"0")</f>
        <v>0</v>
      </c>
      <c r="F14" s="37" t="str">
        <f>_xlfn.IFS(F7=I1,"1000",TRUE,"0")</f>
        <v>1000</v>
      </c>
      <c r="G14" s="37" t="str">
        <f>_xlfn.IFS(G7=I1,"1000",TRUE,"0")</f>
        <v>0</v>
      </c>
      <c r="H14" s="59">
        <v>0</v>
      </c>
      <c r="I14" s="37" t="str">
        <f>_xlfn.IFS(I7=I1,"1000",TRUE,"0")</f>
        <v>0</v>
      </c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36" t="s">
        <v>26</v>
      </c>
      <c r="B16" s="29">
        <f>SUM(B12+B13+B14)</f>
        <v>0</v>
      </c>
      <c r="C16" s="29">
        <f t="shared" ref="C16:I16" si="2">SUM(C12+C13+C14)</f>
        <v>0</v>
      </c>
      <c r="D16" s="29">
        <f t="shared" si="2"/>
        <v>0</v>
      </c>
      <c r="E16" s="29">
        <f t="shared" si="2"/>
        <v>0</v>
      </c>
      <c r="F16" s="29">
        <f t="shared" si="2"/>
        <v>1000</v>
      </c>
      <c r="G16" s="29">
        <f t="shared" si="2"/>
        <v>0</v>
      </c>
      <c r="H16" s="29">
        <f t="shared" si="2"/>
        <v>500</v>
      </c>
      <c r="I16" s="29">
        <f t="shared" si="2"/>
        <v>500</v>
      </c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</sheetData>
  <phoneticPr fontId="6" type="noConversion"/>
  <conditionalFormatting sqref="B7:I7">
    <cfRule type="top10" dxfId="35" priority="1" bottom="1" rank="1"/>
  </conditionalFormatting>
  <printOptions horizontalCentered="1"/>
  <pageMargins left="0.74803149606299213" right="0.74803149606299213" top="0.53703703703703709" bottom="0.98425196850393704" header="0.51181102362204722" footer="0.51181102362204722"/>
  <pageSetup paperSize="9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view="pageLayout" zoomScale="120" zoomScaleNormal="150" zoomScalePageLayoutView="120" workbookViewId="0">
      <selection activeCell="B1" sqref="B1"/>
    </sheetView>
  </sheetViews>
  <sheetFormatPr baseColWidth="10" defaultColWidth="11.5" defaultRowHeight="15" x14ac:dyDescent="0.2"/>
  <cols>
    <col min="1" max="5" width="22.5" customWidth="1"/>
  </cols>
  <sheetData>
    <row r="1" spans="1:5" s="2" customFormat="1" ht="32" customHeight="1" x14ac:dyDescent="0.2">
      <c r="A1" s="18" t="s">
        <v>27</v>
      </c>
      <c r="B1" s="13"/>
      <c r="C1" s="19">
        <v>1600</v>
      </c>
      <c r="D1" s="20"/>
      <c r="E1" s="21">
        <f>SMALL(A7:I7,1)</f>
        <v>135</v>
      </c>
    </row>
    <row r="2" spans="1:5" s="2" customFormat="1" ht="32" customHeight="1" x14ac:dyDescent="0.2">
      <c r="A2" s="41"/>
      <c r="B2" s="13"/>
      <c r="C2" s="13"/>
      <c r="D2" s="13"/>
      <c r="E2" s="13"/>
    </row>
    <row r="3" spans="1:5" s="4" customFormat="1" ht="32" customHeight="1" x14ac:dyDescent="0.2">
      <c r="A3" s="22" t="s">
        <v>28</v>
      </c>
      <c r="B3" s="22" t="s">
        <v>29</v>
      </c>
      <c r="C3" s="22" t="s">
        <v>30</v>
      </c>
      <c r="D3" s="22" t="s">
        <v>31</v>
      </c>
      <c r="E3" s="23" t="s">
        <v>32</v>
      </c>
    </row>
    <row r="4" spans="1:5" s="1" customFormat="1" ht="32" customHeight="1" x14ac:dyDescent="0.2">
      <c r="A4" s="9" t="s">
        <v>19</v>
      </c>
      <c r="B4" s="3">
        <v>74</v>
      </c>
      <c r="C4" s="3">
        <v>72</v>
      </c>
      <c r="D4" s="3">
        <v>74</v>
      </c>
      <c r="E4" s="3">
        <v>72</v>
      </c>
    </row>
    <row r="5" spans="1:5" s="1" customFormat="1" ht="32" customHeight="1" x14ac:dyDescent="0.2">
      <c r="A5" s="9" t="s">
        <v>20</v>
      </c>
      <c r="B5" s="3">
        <v>80</v>
      </c>
      <c r="C5" s="3">
        <v>65</v>
      </c>
      <c r="D5" s="3">
        <v>72</v>
      </c>
      <c r="E5" s="3">
        <v>63</v>
      </c>
    </row>
    <row r="6" spans="1:5" s="1" customFormat="1" ht="32" customHeight="1" x14ac:dyDescent="0.2">
      <c r="A6" s="24"/>
      <c r="B6" s="30"/>
      <c r="C6" s="30"/>
      <c r="D6" s="30"/>
      <c r="E6" s="30"/>
    </row>
    <row r="7" spans="1:5" ht="32" customHeight="1" x14ac:dyDescent="0.2">
      <c r="A7" s="18" t="s">
        <v>33</v>
      </c>
      <c r="B7" s="25">
        <f>SUM(B4:B6)</f>
        <v>154</v>
      </c>
      <c r="C7" s="25">
        <f>SUM(C4:C6)</f>
        <v>137</v>
      </c>
      <c r="D7" s="25">
        <f>SUM(D4:D6)</f>
        <v>146</v>
      </c>
      <c r="E7" s="25">
        <f>SUM(E4:E6)</f>
        <v>135</v>
      </c>
    </row>
    <row r="8" spans="1:5" ht="32" customHeight="1" x14ac:dyDescent="0.2">
      <c r="A8" s="26"/>
      <c r="B8" s="7"/>
      <c r="C8" s="7"/>
      <c r="D8" s="7"/>
      <c r="E8" s="7"/>
    </row>
    <row r="9" spans="1:5" ht="32" customHeight="1" x14ac:dyDescent="0.2">
      <c r="A9" s="9"/>
      <c r="B9" s="27"/>
      <c r="C9" s="27"/>
      <c r="D9" s="27"/>
      <c r="E9" s="27"/>
    </row>
    <row r="10" spans="1:5" ht="32" customHeight="1" x14ac:dyDescent="0.2">
      <c r="A10" s="28" t="s">
        <v>26</v>
      </c>
      <c r="B10" s="29" t="str">
        <f>_xlfn.IFS(B7=E1,"1600",TRUE,"0")</f>
        <v>0</v>
      </c>
      <c r="C10" s="29" t="str">
        <f>_xlfn.IFS(C7=E1,"1600",TRUE,"0")</f>
        <v>0</v>
      </c>
      <c r="D10" s="29" t="str">
        <f>_xlfn.IFS(D7=E1,"1600",TRUE,"0")</f>
        <v>0</v>
      </c>
      <c r="E10" s="29" t="str">
        <f>_xlfn.IFS(E7=E1,"1600",TRUE,"0")</f>
        <v>1600</v>
      </c>
    </row>
    <row r="11" spans="1:5" x14ac:dyDescent="0.2">
      <c r="A11" s="9"/>
      <c r="B11" s="9"/>
      <c r="C11" s="9"/>
      <c r="D11" s="9"/>
      <c r="E11" s="9"/>
    </row>
    <row r="12" spans="1:5" x14ac:dyDescent="0.2">
      <c r="A12" s="9"/>
      <c r="B12" s="9"/>
      <c r="C12" s="9"/>
      <c r="D12" s="9"/>
      <c r="E12" s="9"/>
    </row>
    <row r="13" spans="1:5" x14ac:dyDescent="0.2">
      <c r="A13" s="9"/>
      <c r="B13" s="9"/>
      <c r="C13" s="9"/>
      <c r="D13" s="9"/>
      <c r="E13" s="9"/>
    </row>
    <row r="14" spans="1:5" x14ac:dyDescent="0.2">
      <c r="A14" s="9"/>
      <c r="B14" s="9"/>
      <c r="C14" s="9"/>
      <c r="D14" s="9"/>
      <c r="E14" s="9"/>
    </row>
    <row r="15" spans="1:5" x14ac:dyDescent="0.2">
      <c r="A15" s="9"/>
      <c r="B15" s="9"/>
      <c r="C15" s="9"/>
      <c r="D15" s="9"/>
      <c r="E15" s="9"/>
    </row>
    <row r="16" spans="1:5" x14ac:dyDescent="0.2">
      <c r="A16" s="9"/>
      <c r="B16" s="9"/>
      <c r="C16" s="9"/>
      <c r="D16" s="9"/>
      <c r="E16" s="9"/>
    </row>
    <row r="17" spans="1:5" x14ac:dyDescent="0.2">
      <c r="A17" s="9"/>
      <c r="B17" s="9"/>
      <c r="C17" s="9"/>
      <c r="D17" s="9"/>
      <c r="E17" s="9"/>
    </row>
    <row r="18" spans="1:5" x14ac:dyDescent="0.2">
      <c r="A18" s="9"/>
      <c r="B18" s="9"/>
      <c r="C18" s="9"/>
      <c r="D18" s="9"/>
      <c r="E18" s="9"/>
    </row>
  </sheetData>
  <phoneticPr fontId="6" type="noConversion"/>
  <conditionalFormatting sqref="B7:E7">
    <cfRule type="top10" dxfId="13" priority="2" bottom="1" rank="1"/>
  </conditionalFormatting>
  <printOptions horizontalCentered="1"/>
  <pageMargins left="0.74803149606299213" right="0.74803149606299213" top="1.5748031496062993" bottom="0.98425196850393704" header="0.51181102362204722" footer="0.51181102362204722"/>
  <pageSetup paperSize="9" fitToWidth="0" orientation="landscape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Summering</vt:lpstr>
      <vt:lpstr>Individuellt</vt:lpstr>
      <vt:lpstr>Lagspel Bästboll</vt:lpstr>
      <vt:lpstr>Individuellt!Utskriftsområde</vt:lpstr>
      <vt:lpstr>'Lagspel Bästboll'!Utskriftsområde</vt:lpstr>
      <vt:lpstr>Summering!Utskriftsområde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Tävling Spanienresa 2016</dc:title>
  <dc:subject/>
  <dc:creator>Per-Ola Inghardt</dc:creator>
  <cp:keywords/>
  <dc:description/>
  <cp:lastModifiedBy>Per Ola Inghardt</cp:lastModifiedBy>
  <cp:revision/>
  <dcterms:created xsi:type="dcterms:W3CDTF">2016-04-12T17:50:33Z</dcterms:created>
  <dcterms:modified xsi:type="dcterms:W3CDTF">2020-01-21T20:59:45Z</dcterms:modified>
  <cp:category/>
  <cp:contentStatus/>
</cp:coreProperties>
</file>